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E145" i="1"/>
  <c r="H145" i="1" s="1"/>
  <c r="D145" i="1"/>
  <c r="C145" i="1"/>
  <c r="H144" i="1"/>
  <c r="E144" i="1"/>
  <c r="H143" i="1"/>
  <c r="E143" i="1"/>
  <c r="H142" i="1"/>
  <c r="E142" i="1"/>
  <c r="G141" i="1"/>
  <c r="F141" i="1"/>
  <c r="E141" i="1"/>
  <c r="H141" i="1" s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2" i="1" s="1"/>
  <c r="H132" i="1" s="1"/>
  <c r="H133" i="1"/>
  <c r="E133" i="1"/>
  <c r="G132" i="1"/>
  <c r="F132" i="1"/>
  <c r="D132" i="1"/>
  <c r="C132" i="1"/>
  <c r="H131" i="1"/>
  <c r="E131" i="1"/>
  <c r="H130" i="1"/>
  <c r="E130" i="1"/>
  <c r="E128" i="1" s="1"/>
  <c r="H128" i="1" s="1"/>
  <c r="H129" i="1"/>
  <c r="E129" i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E118" i="1" s="1"/>
  <c r="H118" i="1" s="1"/>
  <c r="H119" i="1"/>
  <c r="E119" i="1"/>
  <c r="G118" i="1"/>
  <c r="F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E108" i="1" s="1"/>
  <c r="H108" i="1" s="1"/>
  <c r="H109" i="1"/>
  <c r="E109" i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E98" i="1" s="1"/>
  <c r="H98" i="1" s="1"/>
  <c r="H99" i="1"/>
  <c r="E99" i="1"/>
  <c r="G98" i="1"/>
  <c r="F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E88" i="1" s="1"/>
  <c r="H88" i="1" s="1"/>
  <c r="H89" i="1"/>
  <c r="E89" i="1"/>
  <c r="G88" i="1"/>
  <c r="F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E80" i="1" s="1"/>
  <c r="H81" i="1"/>
  <c r="E81" i="1"/>
  <c r="H80" i="1"/>
  <c r="H79" i="1" s="1"/>
  <c r="G80" i="1"/>
  <c r="G79" i="1" s="1"/>
  <c r="F80" i="1"/>
  <c r="D80" i="1"/>
  <c r="D79" i="1" s="1"/>
  <c r="C80" i="1"/>
  <c r="C79" i="1" s="1"/>
  <c r="F79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G70" i="1"/>
  <c r="F70" i="1"/>
  <c r="E70" i="1"/>
  <c r="H70" i="1" s="1"/>
  <c r="D70" i="1"/>
  <c r="C70" i="1"/>
  <c r="H69" i="1"/>
  <c r="E69" i="1"/>
  <c r="H68" i="1"/>
  <c r="E68" i="1"/>
  <c r="H67" i="1"/>
  <c r="E67" i="1"/>
  <c r="G66" i="1"/>
  <c r="F66" i="1"/>
  <c r="E66" i="1"/>
  <c r="H66" i="1" s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E57" i="1" s="1"/>
  <c r="H57" i="1" s="1"/>
  <c r="H58" i="1"/>
  <c r="E58" i="1"/>
  <c r="G57" i="1"/>
  <c r="F57" i="1"/>
  <c r="D57" i="1"/>
  <c r="C57" i="1"/>
  <c r="H56" i="1"/>
  <c r="E56" i="1"/>
  <c r="H55" i="1"/>
  <c r="E55" i="1"/>
  <c r="E53" i="1" s="1"/>
  <c r="H53" i="1" s="1"/>
  <c r="H54" i="1"/>
  <c r="E54" i="1"/>
  <c r="G53" i="1"/>
  <c r="F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E43" i="1" s="1"/>
  <c r="H43" i="1" s="1"/>
  <c r="H44" i="1"/>
  <c r="E44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3" i="1" s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E23" i="1" s="1"/>
  <c r="H23" i="1" s="1"/>
  <c r="H24" i="1"/>
  <c r="E24" i="1"/>
  <c r="G23" i="1"/>
  <c r="F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E13" i="1" s="1"/>
  <c r="H13" i="1" s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E5" i="1" s="1"/>
  <c r="H6" i="1"/>
  <c r="E6" i="1"/>
  <c r="H5" i="1"/>
  <c r="H4" i="1" s="1"/>
  <c r="H154" i="1" s="1"/>
  <c r="G5" i="1"/>
  <c r="G4" i="1" s="1"/>
  <c r="G154" i="1" s="1"/>
  <c r="F5" i="1"/>
  <c r="D5" i="1"/>
  <c r="D4" i="1" s="1"/>
  <c r="D154" i="1" s="1"/>
  <c r="C5" i="1"/>
  <c r="C4" i="1" s="1"/>
  <c r="C154" i="1" s="1"/>
  <c r="F4" i="1"/>
  <c r="F154" i="1" s="1"/>
  <c r="E4" i="1" l="1"/>
  <c r="E79" i="1"/>
  <c r="E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<sst xmlns="http://schemas.openxmlformats.org/spreadsheetml/2006/main" count="285" uniqueCount="212">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</sst>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3" borderId="0" xfId="1" applyFont="1" applyFill="1" applyBorder="1" applyAlignment="1">
      <alignment horizontal="left" vertical="top" wrapText="1"/>
    </xf>
    <xf numFmtId="0" fontId="8" fillId="0" borderId="0" xfId="0" applyFont="1"/>
    <xf numFmtId="0" fontId="11" fillId="3" borderId="14" xfId="1" applyFont="1" applyFill="1" applyBorder="1" applyAlignment="1" applyProtection="1">
      <alignment horizontal="center" vertical="top"/>
      <protection locked="0"/>
    </xf>
    <xf numFmtId="0" fontId="12" fillId="3" borderId="14" xfId="1" applyFont="1" applyFill="1" applyBorder="1" applyAlignment="1" applyProtection="1">
      <protection locked="0"/>
    </xf>
    <xf numFmtId="0" fontId="12" fillId="3" borderId="15" xfId="1" applyFont="1" applyFill="1" applyBorder="1" applyAlignment="1" applyProtection="1">
      <alignment horizontal="center"/>
      <protection locked="0"/>
    </xf>
    <xf numFmtId="0" fontId="12" fillId="0" borderId="15" xfId="1" applyFont="1" applyBorder="1" applyAlignment="1">
      <alignment horizontal="center"/>
    </xf>
    <xf numFmtId="0" fontId="11" fillId="3" borderId="0" xfId="1" applyFont="1" applyFill="1" applyBorder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center"/>
    </xf>
    <xf numFmtId="0" fontId="12" fillId="3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topLeftCell="A128" zoomScale="60" zoomScaleNormal="100" workbookViewId="0">
      <selection activeCell="E158" sqref="E158"/>
    </sheetView>
  </sheetViews>
  <sheetFormatPr baseColWidth="10" defaultRowHeight="12.75"/>
  <cols>
    <col min="1" max="1" width="4.140625" style="1" customWidth="1"/>
    <col min="2" max="2" width="77.85546875" style="1" customWidth="1"/>
    <col min="3" max="6" width="14.42578125" style="1" customWidth="1"/>
    <col min="7" max="7" width="16.28515625" style="1" customWidth="1"/>
    <col min="8" max="8" width="16.5703125" style="1" customWidth="1"/>
    <col min="9" max="16384" width="11.42578125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22798447.079999998</v>
      </c>
      <c r="D4" s="6">
        <f t="shared" ref="D4:H4" si="0">D5+D13+D23+D33+D43+D53+D57+D66+D70</f>
        <v>-1292617.1299999994</v>
      </c>
      <c r="E4" s="6">
        <f t="shared" si="0"/>
        <v>21505829.949999999</v>
      </c>
      <c r="F4" s="6">
        <f t="shared" si="0"/>
        <v>17571833.719999999</v>
      </c>
      <c r="G4" s="6">
        <f t="shared" si="0"/>
        <v>17170440.870000001</v>
      </c>
      <c r="H4" s="6">
        <f t="shared" si="0"/>
        <v>3933996.2299999995</v>
      </c>
    </row>
    <row r="5" spans="1:8">
      <c r="A5" s="25" t="s">
        <v>10</v>
      </c>
      <c r="B5" s="26"/>
      <c r="C5" s="7">
        <f>SUM(C6:C12)</f>
        <v>12058334.000000002</v>
      </c>
      <c r="D5" s="7">
        <f t="shared" ref="D5:H5" si="1">SUM(D6:D12)</f>
        <v>-2932339.5199999996</v>
      </c>
      <c r="E5" s="7">
        <f t="shared" si="1"/>
        <v>9125994.4800000004</v>
      </c>
      <c r="F5" s="7">
        <f t="shared" si="1"/>
        <v>9125994.4800000004</v>
      </c>
      <c r="G5" s="7">
        <f t="shared" si="1"/>
        <v>9125512.8100000005</v>
      </c>
      <c r="H5" s="7">
        <f t="shared" si="1"/>
        <v>0</v>
      </c>
    </row>
    <row r="6" spans="1:8">
      <c r="A6" s="8" t="s">
        <v>11</v>
      </c>
      <c r="B6" s="9" t="s">
        <v>12</v>
      </c>
      <c r="C6" s="10">
        <v>6495115.2199999997</v>
      </c>
      <c r="D6" s="10">
        <v>-896923.4</v>
      </c>
      <c r="E6" s="10">
        <f>C6+D6</f>
        <v>5598191.8199999994</v>
      </c>
      <c r="F6" s="10">
        <v>5598191.8200000003</v>
      </c>
      <c r="G6" s="10">
        <v>5598191.8200000003</v>
      </c>
      <c r="H6" s="10">
        <f>E6-F6</f>
        <v>0</v>
      </c>
    </row>
    <row r="7" spans="1:8">
      <c r="A7" s="8" t="s">
        <v>13</v>
      </c>
      <c r="B7" s="9" t="s">
        <v>14</v>
      </c>
      <c r="C7" s="10">
        <v>2035675.2</v>
      </c>
      <c r="D7" s="10">
        <v>-871059.98</v>
      </c>
      <c r="E7" s="10">
        <f t="shared" ref="E7:E12" si="2">C7+D7</f>
        <v>1164615.22</v>
      </c>
      <c r="F7" s="10">
        <v>1164615.22</v>
      </c>
      <c r="G7" s="10">
        <v>1164615.22</v>
      </c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1387766.3</v>
      </c>
      <c r="D8" s="10">
        <v>-269982.96000000002</v>
      </c>
      <c r="E8" s="10">
        <f t="shared" si="2"/>
        <v>1117783.3400000001</v>
      </c>
      <c r="F8" s="10">
        <v>1117783.3400000001</v>
      </c>
      <c r="G8" s="10">
        <v>1117783.3400000001</v>
      </c>
      <c r="H8" s="10">
        <f t="shared" si="3"/>
        <v>0</v>
      </c>
    </row>
    <row r="9" spans="1:8">
      <c r="A9" s="8" t="s">
        <v>17</v>
      </c>
      <c r="B9" s="9" t="s">
        <v>18</v>
      </c>
      <c r="C9" s="10">
        <v>1572431.14</v>
      </c>
      <c r="D9" s="10">
        <v>-643397.17000000004</v>
      </c>
      <c r="E9" s="10">
        <f t="shared" si="2"/>
        <v>929033.96999999986</v>
      </c>
      <c r="F9" s="10">
        <v>929033.97</v>
      </c>
      <c r="G9" s="10">
        <v>928552.3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567346.14</v>
      </c>
      <c r="D10" s="10">
        <v>-250976.01</v>
      </c>
      <c r="E10" s="10">
        <f t="shared" si="2"/>
        <v>316370.13</v>
      </c>
      <c r="F10" s="10">
        <v>316370.13</v>
      </c>
      <c r="G10" s="10">
        <v>316370.13</v>
      </c>
      <c r="H10" s="10">
        <f t="shared" si="3"/>
        <v>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5" t="s">
        <v>25</v>
      </c>
      <c r="B13" s="26"/>
      <c r="C13" s="7">
        <f>SUM(C14:C22)</f>
        <v>3089900</v>
      </c>
      <c r="D13" s="7">
        <f t="shared" ref="D13:G13" si="4">SUM(D14:D22)</f>
        <v>-981371.34999999986</v>
      </c>
      <c r="E13" s="7">
        <f t="shared" si="4"/>
        <v>2108528.65</v>
      </c>
      <c r="F13" s="7">
        <f t="shared" si="4"/>
        <v>984045.6100000001</v>
      </c>
      <c r="G13" s="7">
        <f t="shared" si="4"/>
        <v>935826.63000000012</v>
      </c>
      <c r="H13" s="7">
        <f t="shared" si="3"/>
        <v>1124483.0399999998</v>
      </c>
    </row>
    <row r="14" spans="1:8">
      <c r="A14" s="8" t="s">
        <v>26</v>
      </c>
      <c r="B14" s="9" t="s">
        <v>27</v>
      </c>
      <c r="C14" s="10">
        <v>494600</v>
      </c>
      <c r="D14" s="10">
        <v>-183206.49</v>
      </c>
      <c r="E14" s="10">
        <f t="shared" ref="E14:E22" si="5">C14+D14</f>
        <v>311393.51</v>
      </c>
      <c r="F14" s="10">
        <v>148102.04999999999</v>
      </c>
      <c r="G14" s="10">
        <v>107192.91</v>
      </c>
      <c r="H14" s="10">
        <f t="shared" si="3"/>
        <v>163291.46000000002</v>
      </c>
    </row>
    <row r="15" spans="1:8">
      <c r="A15" s="8" t="s">
        <v>28</v>
      </c>
      <c r="B15" s="9" t="s">
        <v>29</v>
      </c>
      <c r="C15" s="10">
        <v>1164040</v>
      </c>
      <c r="D15" s="10">
        <v>-66293.990000000005</v>
      </c>
      <c r="E15" s="10">
        <f t="shared" si="5"/>
        <v>1097746.01</v>
      </c>
      <c r="F15" s="10">
        <v>189342.09</v>
      </c>
      <c r="G15" s="10">
        <v>187317.25</v>
      </c>
      <c r="H15" s="10">
        <f t="shared" si="3"/>
        <v>908403.92</v>
      </c>
    </row>
    <row r="16" spans="1:8">
      <c r="A16" s="8" t="s">
        <v>30</v>
      </c>
      <c r="B16" s="9" t="s">
        <v>31</v>
      </c>
      <c r="C16" s="10">
        <v>551700</v>
      </c>
      <c r="D16" s="10">
        <v>-528298.54</v>
      </c>
      <c r="E16" s="10">
        <f t="shared" si="5"/>
        <v>23401.459999999963</v>
      </c>
      <c r="F16" s="10">
        <v>23401.46</v>
      </c>
      <c r="G16" s="10">
        <v>23401.46</v>
      </c>
      <c r="H16" s="10">
        <f t="shared" si="3"/>
        <v>-3.637978807091713E-11</v>
      </c>
    </row>
    <row r="17" spans="1:8">
      <c r="A17" s="8" t="s">
        <v>32</v>
      </c>
      <c r="B17" s="9" t="s">
        <v>33</v>
      </c>
      <c r="C17" s="10">
        <v>174560</v>
      </c>
      <c r="D17" s="10">
        <v>-61722.69</v>
      </c>
      <c r="E17" s="10">
        <f t="shared" si="5"/>
        <v>112837.31</v>
      </c>
      <c r="F17" s="10">
        <v>112837.31</v>
      </c>
      <c r="G17" s="10">
        <v>108192.31</v>
      </c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106000</v>
      </c>
      <c r="D18" s="10">
        <v>64514.86</v>
      </c>
      <c r="E18" s="10">
        <f t="shared" si="5"/>
        <v>170514.86</v>
      </c>
      <c r="F18" s="10">
        <v>145514.85999999999</v>
      </c>
      <c r="G18" s="10">
        <v>145514.85999999999</v>
      </c>
      <c r="H18" s="10">
        <f t="shared" si="3"/>
        <v>25000</v>
      </c>
    </row>
    <row r="19" spans="1:8">
      <c r="A19" s="8" t="s">
        <v>36</v>
      </c>
      <c r="B19" s="9" t="s">
        <v>37</v>
      </c>
      <c r="C19" s="10">
        <v>180000</v>
      </c>
      <c r="D19" s="10">
        <v>-35931.199999999997</v>
      </c>
      <c r="E19" s="10">
        <f t="shared" si="5"/>
        <v>144068.79999999999</v>
      </c>
      <c r="F19" s="10">
        <v>144068.79999999999</v>
      </c>
      <c r="G19" s="10">
        <v>144068.79999999999</v>
      </c>
      <c r="H19" s="10">
        <f t="shared" si="3"/>
        <v>0</v>
      </c>
    </row>
    <row r="20" spans="1:8">
      <c r="A20" s="8" t="s">
        <v>38</v>
      </c>
      <c r="B20" s="9" t="s">
        <v>39</v>
      </c>
      <c r="C20" s="10">
        <v>220000</v>
      </c>
      <c r="D20" s="10">
        <v>-79532.710000000006</v>
      </c>
      <c r="E20" s="10">
        <f t="shared" si="5"/>
        <v>140467.28999999998</v>
      </c>
      <c r="F20" s="10">
        <v>117821.79</v>
      </c>
      <c r="G20" s="10">
        <v>117821.79</v>
      </c>
      <c r="H20" s="10">
        <f t="shared" si="3"/>
        <v>22645.499999999985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199000</v>
      </c>
      <c r="D22" s="10">
        <v>-90900.59</v>
      </c>
      <c r="E22" s="10">
        <f t="shared" si="5"/>
        <v>108099.41</v>
      </c>
      <c r="F22" s="10">
        <v>102957.25</v>
      </c>
      <c r="G22" s="10">
        <v>102317.25</v>
      </c>
      <c r="H22" s="10">
        <f t="shared" si="3"/>
        <v>5142.1600000000035</v>
      </c>
    </row>
    <row r="23" spans="1:8">
      <c r="A23" s="25" t="s">
        <v>44</v>
      </c>
      <c r="B23" s="26"/>
      <c r="C23" s="7">
        <f>SUM(C24:C32)</f>
        <v>5082193</v>
      </c>
      <c r="D23" s="7">
        <f t="shared" ref="D23:G23" si="6">SUM(D24:D32)</f>
        <v>2918627.6199999996</v>
      </c>
      <c r="E23" s="7">
        <f t="shared" si="6"/>
        <v>8000820.6200000001</v>
      </c>
      <c r="F23" s="7">
        <f t="shared" si="6"/>
        <v>5410155.6400000006</v>
      </c>
      <c r="G23" s="7">
        <f t="shared" si="6"/>
        <v>5058433.4400000004</v>
      </c>
      <c r="H23" s="7">
        <f t="shared" si="3"/>
        <v>2590664.9799999995</v>
      </c>
    </row>
    <row r="24" spans="1:8">
      <c r="A24" s="8" t="s">
        <v>45</v>
      </c>
      <c r="B24" s="9" t="s">
        <v>46</v>
      </c>
      <c r="C24" s="10">
        <v>606342.44999999995</v>
      </c>
      <c r="D24" s="10">
        <v>-101746.17</v>
      </c>
      <c r="E24" s="10">
        <f t="shared" ref="E24:E32" si="7">C24+D24</f>
        <v>504596.27999999997</v>
      </c>
      <c r="F24" s="10">
        <v>468596.28</v>
      </c>
      <c r="G24" s="10">
        <v>465468.28</v>
      </c>
      <c r="H24" s="10">
        <f t="shared" si="3"/>
        <v>35999.999999999942</v>
      </c>
    </row>
    <row r="25" spans="1:8">
      <c r="A25" s="8" t="s">
        <v>47</v>
      </c>
      <c r="B25" s="9" t="s">
        <v>48</v>
      </c>
      <c r="C25" s="10">
        <v>29000</v>
      </c>
      <c r="D25" s="10">
        <v>395772.34</v>
      </c>
      <c r="E25" s="10">
        <f t="shared" si="7"/>
        <v>424772.34</v>
      </c>
      <c r="F25" s="10">
        <v>399175.74</v>
      </c>
      <c r="G25" s="10">
        <v>392679.74</v>
      </c>
      <c r="H25" s="10">
        <f t="shared" si="3"/>
        <v>25596.600000000035</v>
      </c>
    </row>
    <row r="26" spans="1:8">
      <c r="A26" s="8" t="s">
        <v>49</v>
      </c>
      <c r="B26" s="9" t="s">
        <v>50</v>
      </c>
      <c r="C26" s="10">
        <v>1433300</v>
      </c>
      <c r="D26" s="10">
        <v>285872.28999999998</v>
      </c>
      <c r="E26" s="10">
        <f t="shared" si="7"/>
        <v>1719172.29</v>
      </c>
      <c r="F26" s="10">
        <v>1588172.29</v>
      </c>
      <c r="G26" s="10">
        <v>1352062.48</v>
      </c>
      <c r="H26" s="10">
        <f t="shared" si="3"/>
        <v>131000</v>
      </c>
    </row>
    <row r="27" spans="1:8">
      <c r="A27" s="8" t="s">
        <v>51</v>
      </c>
      <c r="B27" s="9" t="s">
        <v>52</v>
      </c>
      <c r="C27" s="10">
        <v>39300</v>
      </c>
      <c r="D27" s="10">
        <v>1372319.53</v>
      </c>
      <c r="E27" s="10">
        <f t="shared" si="7"/>
        <v>1411619.53</v>
      </c>
      <c r="F27" s="10">
        <v>47716.54</v>
      </c>
      <c r="G27" s="10">
        <v>47716.54</v>
      </c>
      <c r="H27" s="10">
        <f t="shared" si="3"/>
        <v>1363902.99</v>
      </c>
    </row>
    <row r="28" spans="1:8">
      <c r="A28" s="8" t="s">
        <v>53</v>
      </c>
      <c r="B28" s="9" t="s">
        <v>54</v>
      </c>
      <c r="C28" s="10">
        <v>1043664.23</v>
      </c>
      <c r="D28" s="10">
        <v>590271.56000000006</v>
      </c>
      <c r="E28" s="10">
        <f t="shared" si="7"/>
        <v>1633935.79</v>
      </c>
      <c r="F28" s="10">
        <v>1581969.09</v>
      </c>
      <c r="G28" s="10">
        <v>1478780.7</v>
      </c>
      <c r="H28" s="10">
        <f t="shared" si="3"/>
        <v>51966.699999999953</v>
      </c>
    </row>
    <row r="29" spans="1:8">
      <c r="A29" s="8" t="s">
        <v>55</v>
      </c>
      <c r="B29" s="9" t="s">
        <v>56</v>
      </c>
      <c r="C29" s="10">
        <v>161000</v>
      </c>
      <c r="D29" s="10">
        <v>-36831.74</v>
      </c>
      <c r="E29" s="10">
        <f t="shared" si="7"/>
        <v>124168.26000000001</v>
      </c>
      <c r="F29" s="10">
        <v>119971.46</v>
      </c>
      <c r="G29" s="10">
        <v>119971.46</v>
      </c>
      <c r="H29" s="10">
        <f t="shared" si="3"/>
        <v>4196.8000000000029</v>
      </c>
    </row>
    <row r="30" spans="1:8">
      <c r="A30" s="8" t="s">
        <v>57</v>
      </c>
      <c r="B30" s="9" t="s">
        <v>58</v>
      </c>
      <c r="C30" s="10">
        <v>244005.16</v>
      </c>
      <c r="D30" s="10">
        <v>-116857.66</v>
      </c>
      <c r="E30" s="10">
        <f t="shared" si="7"/>
        <v>127147.5</v>
      </c>
      <c r="F30" s="10">
        <v>80097.5</v>
      </c>
      <c r="G30" s="10">
        <v>77420.5</v>
      </c>
      <c r="H30" s="10">
        <f t="shared" si="3"/>
        <v>47050</v>
      </c>
    </row>
    <row r="31" spans="1:8">
      <c r="A31" s="8" t="s">
        <v>59</v>
      </c>
      <c r="B31" s="9" t="s">
        <v>60</v>
      </c>
      <c r="C31" s="10">
        <v>447400</v>
      </c>
      <c r="D31" s="10">
        <v>352085.16</v>
      </c>
      <c r="E31" s="10">
        <f t="shared" si="7"/>
        <v>799485.15999999992</v>
      </c>
      <c r="F31" s="10">
        <v>575519.29</v>
      </c>
      <c r="G31" s="10">
        <v>575519.29</v>
      </c>
      <c r="H31" s="10">
        <f t="shared" si="3"/>
        <v>223965.86999999988</v>
      </c>
    </row>
    <row r="32" spans="1:8">
      <c r="A32" s="8" t="s">
        <v>61</v>
      </c>
      <c r="B32" s="9" t="s">
        <v>62</v>
      </c>
      <c r="C32" s="10">
        <v>1078181.1599999999</v>
      </c>
      <c r="D32" s="10">
        <v>177742.31</v>
      </c>
      <c r="E32" s="10">
        <f t="shared" si="7"/>
        <v>1255923.47</v>
      </c>
      <c r="F32" s="10">
        <v>548937.44999999995</v>
      </c>
      <c r="G32" s="10">
        <v>548814.44999999995</v>
      </c>
      <c r="H32" s="10">
        <f t="shared" si="3"/>
        <v>706986.02</v>
      </c>
    </row>
    <row r="33" spans="1:8">
      <c r="A33" s="25" t="s">
        <v>63</v>
      </c>
      <c r="B33" s="26"/>
      <c r="C33" s="7">
        <f>SUM(C34:C42)</f>
        <v>176000</v>
      </c>
      <c r="D33" s="7">
        <f t="shared" ref="D33:G33" si="8">SUM(D34:D42)</f>
        <v>266579.58</v>
      </c>
      <c r="E33" s="7">
        <f t="shared" si="8"/>
        <v>442579.58</v>
      </c>
      <c r="F33" s="7">
        <f t="shared" si="8"/>
        <v>337431.37</v>
      </c>
      <c r="G33" s="7">
        <f t="shared" si="8"/>
        <v>336461.37</v>
      </c>
      <c r="H33" s="7">
        <f t="shared" si="3"/>
        <v>105148.21000000002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176000</v>
      </c>
      <c r="D37" s="10">
        <v>266579.58</v>
      </c>
      <c r="E37" s="10">
        <f t="shared" si="9"/>
        <v>442579.58</v>
      </c>
      <c r="F37" s="10">
        <v>337431.37</v>
      </c>
      <c r="G37" s="10">
        <v>336461.37</v>
      </c>
      <c r="H37" s="10">
        <f t="shared" si="3"/>
        <v>105148.21000000002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1777497</v>
      </c>
      <c r="D43" s="7">
        <f t="shared" ref="D43:G43" si="10">SUM(D44:D52)</f>
        <v>50409.619999999995</v>
      </c>
      <c r="E43" s="7">
        <f t="shared" si="10"/>
        <v>1827906.62</v>
      </c>
      <c r="F43" s="7">
        <f t="shared" si="10"/>
        <v>1714206.62</v>
      </c>
      <c r="G43" s="7">
        <f t="shared" si="10"/>
        <v>1714206.62</v>
      </c>
      <c r="H43" s="7">
        <f t="shared" si="3"/>
        <v>113700</v>
      </c>
    </row>
    <row r="44" spans="1:8">
      <c r="A44" s="8" t="s">
        <v>81</v>
      </c>
      <c r="B44" s="9" t="s">
        <v>82</v>
      </c>
      <c r="C44" s="10">
        <v>670000</v>
      </c>
      <c r="D44" s="10">
        <v>16140</v>
      </c>
      <c r="E44" s="10">
        <f t="shared" ref="E44:E52" si="11">C44+D44</f>
        <v>686140</v>
      </c>
      <c r="F44" s="10">
        <v>584940</v>
      </c>
      <c r="G44" s="10">
        <v>584940</v>
      </c>
      <c r="H44" s="10">
        <f t="shared" si="3"/>
        <v>101200</v>
      </c>
    </row>
    <row r="45" spans="1:8">
      <c r="A45" s="8" t="s">
        <v>83</v>
      </c>
      <c r="B45" s="9" t="s">
        <v>84</v>
      </c>
      <c r="C45" s="10">
        <v>322000</v>
      </c>
      <c r="D45" s="10">
        <v>-154376</v>
      </c>
      <c r="E45" s="10">
        <f t="shared" si="11"/>
        <v>167624</v>
      </c>
      <c r="F45" s="10">
        <v>155124</v>
      </c>
      <c r="G45" s="10">
        <v>155124</v>
      </c>
      <c r="H45" s="10">
        <f t="shared" si="3"/>
        <v>12500</v>
      </c>
    </row>
    <row r="46" spans="1:8">
      <c r="A46" s="8" t="s">
        <v>85</v>
      </c>
      <c r="B46" s="9" t="s">
        <v>86</v>
      </c>
      <c r="C46" s="10">
        <v>0</v>
      </c>
      <c r="D46" s="10">
        <v>61291.26</v>
      </c>
      <c r="E46" s="10">
        <f t="shared" si="11"/>
        <v>61291.26</v>
      </c>
      <c r="F46" s="10">
        <v>61291.26</v>
      </c>
      <c r="G46" s="10">
        <v>61291.26</v>
      </c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226767</v>
      </c>
      <c r="D47" s="10">
        <v>-88015.76</v>
      </c>
      <c r="E47" s="10">
        <f t="shared" si="11"/>
        <v>138751.24</v>
      </c>
      <c r="F47" s="10">
        <v>138751.24</v>
      </c>
      <c r="G47" s="10">
        <v>138751.24</v>
      </c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558730</v>
      </c>
      <c r="D49" s="10">
        <v>215370.12</v>
      </c>
      <c r="E49" s="10">
        <f t="shared" si="11"/>
        <v>774100.12</v>
      </c>
      <c r="F49" s="10">
        <v>774100.12</v>
      </c>
      <c r="G49" s="10">
        <v>774100.12</v>
      </c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0</v>
      </c>
      <c r="E55" s="10">
        <f t="shared" si="13"/>
        <v>0</v>
      </c>
      <c r="F55" s="10">
        <v>0</v>
      </c>
      <c r="G55" s="10">
        <v>0</v>
      </c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614523.07999999996</v>
      </c>
      <c r="D57" s="7">
        <f t="shared" ref="D57:G57" si="14">SUM(D58:D65)</f>
        <v>-614523.07999999996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614523.07999999996</v>
      </c>
      <c r="D65" s="10">
        <v>-614523.07999999996</v>
      </c>
      <c r="E65" s="10">
        <f t="shared" si="15"/>
        <v>0</v>
      </c>
      <c r="F65" s="10">
        <v>0</v>
      </c>
      <c r="G65" s="10">
        <v>0</v>
      </c>
      <c r="H65" s="10">
        <f t="shared" si="3"/>
        <v>0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19496649.809999999</v>
      </c>
      <c r="E79" s="14">
        <f t="shared" si="21"/>
        <v>19496649.809999999</v>
      </c>
      <c r="F79" s="14">
        <f t="shared" si="21"/>
        <v>14153194.93</v>
      </c>
      <c r="G79" s="14">
        <f t="shared" si="21"/>
        <v>13868250.180000002</v>
      </c>
      <c r="H79" s="14">
        <f t="shared" si="21"/>
        <v>5343454.88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12855959.689999998</v>
      </c>
      <c r="E80" s="14">
        <f t="shared" si="22"/>
        <v>12855959.689999998</v>
      </c>
      <c r="F80" s="14">
        <f t="shared" si="22"/>
        <v>11360870.829999998</v>
      </c>
      <c r="G80" s="14">
        <f t="shared" si="22"/>
        <v>11305667.470000001</v>
      </c>
      <c r="H80" s="14">
        <f t="shared" si="22"/>
        <v>1495088.8599999999</v>
      </c>
    </row>
    <row r="81" spans="1:8">
      <c r="A81" s="8" t="s">
        <v>145</v>
      </c>
      <c r="B81" s="15" t="s">
        <v>12</v>
      </c>
      <c r="C81" s="16">
        <v>0</v>
      </c>
      <c r="D81" s="16">
        <v>6756220.3499999996</v>
      </c>
      <c r="E81" s="10">
        <f t="shared" ref="E81:E87" si="23">C81+D81</f>
        <v>6756220.3499999996</v>
      </c>
      <c r="F81" s="16">
        <v>5953250.3899999997</v>
      </c>
      <c r="G81" s="16">
        <v>5950748.71</v>
      </c>
      <c r="H81" s="16">
        <f t="shared" ref="H81:H144" si="24">E81-F81</f>
        <v>802969.96</v>
      </c>
    </row>
    <row r="82" spans="1:8">
      <c r="A82" s="8" t="s">
        <v>146</v>
      </c>
      <c r="B82" s="15" t="s">
        <v>14</v>
      </c>
      <c r="C82" s="16">
        <v>0</v>
      </c>
      <c r="D82" s="16">
        <v>1847763.91</v>
      </c>
      <c r="E82" s="10">
        <f t="shared" si="23"/>
        <v>1847763.91</v>
      </c>
      <c r="F82" s="16">
        <v>1706392.66</v>
      </c>
      <c r="G82" s="16">
        <v>1706392.66</v>
      </c>
      <c r="H82" s="16">
        <f t="shared" si="24"/>
        <v>141371.25</v>
      </c>
    </row>
    <row r="83" spans="1:8">
      <c r="A83" s="8" t="s">
        <v>147</v>
      </c>
      <c r="B83" s="15" t="s">
        <v>16</v>
      </c>
      <c r="C83" s="16">
        <v>0</v>
      </c>
      <c r="D83" s="16">
        <v>1460214.46</v>
      </c>
      <c r="E83" s="10">
        <f t="shared" si="23"/>
        <v>1460214.46</v>
      </c>
      <c r="F83" s="16">
        <v>1427195.24</v>
      </c>
      <c r="G83" s="16">
        <v>1427195.24</v>
      </c>
      <c r="H83" s="16">
        <f t="shared" si="24"/>
        <v>33019.219999999972</v>
      </c>
    </row>
    <row r="84" spans="1:8">
      <c r="A84" s="8" t="s">
        <v>148</v>
      </c>
      <c r="B84" s="15" t="s">
        <v>18</v>
      </c>
      <c r="C84" s="16">
        <v>0</v>
      </c>
      <c r="D84" s="16">
        <v>1910497.51</v>
      </c>
      <c r="E84" s="10">
        <f t="shared" si="23"/>
        <v>1910497.51</v>
      </c>
      <c r="F84" s="16">
        <v>1665970.28</v>
      </c>
      <c r="G84" s="16">
        <v>1665566.89</v>
      </c>
      <c r="H84" s="16">
        <f t="shared" si="24"/>
        <v>244527.22999999998</v>
      </c>
    </row>
    <row r="85" spans="1:8">
      <c r="A85" s="8" t="s">
        <v>149</v>
      </c>
      <c r="B85" s="15" t="s">
        <v>20</v>
      </c>
      <c r="C85" s="16">
        <v>0</v>
      </c>
      <c r="D85" s="16">
        <v>881263.46</v>
      </c>
      <c r="E85" s="10">
        <f t="shared" si="23"/>
        <v>881263.46</v>
      </c>
      <c r="F85" s="16">
        <v>608062.26</v>
      </c>
      <c r="G85" s="16">
        <v>555763.97</v>
      </c>
      <c r="H85" s="16">
        <f t="shared" si="24"/>
        <v>273201.19999999995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1117170.82</v>
      </c>
      <c r="E88" s="14">
        <f t="shared" si="25"/>
        <v>1117170.82</v>
      </c>
      <c r="F88" s="14">
        <f t="shared" si="25"/>
        <v>566264.14</v>
      </c>
      <c r="G88" s="14">
        <f t="shared" si="25"/>
        <v>520079.58</v>
      </c>
      <c r="H88" s="14">
        <f t="shared" si="24"/>
        <v>550906.68000000005</v>
      </c>
    </row>
    <row r="89" spans="1:8">
      <c r="A89" s="8" t="s">
        <v>152</v>
      </c>
      <c r="B89" s="15" t="s">
        <v>27</v>
      </c>
      <c r="C89" s="16">
        <v>0</v>
      </c>
      <c r="D89" s="16">
        <v>359433.82</v>
      </c>
      <c r="E89" s="10">
        <f t="shared" ref="E89:E97" si="26">C89+D89</f>
        <v>359433.82</v>
      </c>
      <c r="F89" s="16">
        <v>199186.01</v>
      </c>
      <c r="G89" s="16">
        <v>188224.01</v>
      </c>
      <c r="H89" s="16">
        <f t="shared" si="24"/>
        <v>160247.81</v>
      </c>
    </row>
    <row r="90" spans="1:8">
      <c r="A90" s="8" t="s">
        <v>153</v>
      </c>
      <c r="B90" s="15" t="s">
        <v>29</v>
      </c>
      <c r="C90" s="16">
        <v>0</v>
      </c>
      <c r="D90" s="16">
        <v>76300</v>
      </c>
      <c r="E90" s="10">
        <f t="shared" si="26"/>
        <v>76300</v>
      </c>
      <c r="F90" s="16">
        <v>64354.17</v>
      </c>
      <c r="G90" s="16">
        <v>56620.29</v>
      </c>
      <c r="H90" s="16">
        <f t="shared" si="24"/>
        <v>11945.830000000002</v>
      </c>
    </row>
    <row r="91" spans="1:8">
      <c r="A91" s="8" t="s">
        <v>154</v>
      </c>
      <c r="B91" s="15" t="s">
        <v>31</v>
      </c>
      <c r="C91" s="16">
        <v>0</v>
      </c>
      <c r="D91" s="16">
        <v>10500</v>
      </c>
      <c r="E91" s="10">
        <f t="shared" si="26"/>
        <v>10500</v>
      </c>
      <c r="F91" s="16">
        <v>0</v>
      </c>
      <c r="G91" s="16">
        <v>0</v>
      </c>
      <c r="H91" s="16">
        <f t="shared" si="24"/>
        <v>10500</v>
      </c>
    </row>
    <row r="92" spans="1:8">
      <c r="A92" s="8" t="s">
        <v>155</v>
      </c>
      <c r="B92" s="15" t="s">
        <v>33</v>
      </c>
      <c r="C92" s="16">
        <v>0</v>
      </c>
      <c r="D92" s="16">
        <v>210880</v>
      </c>
      <c r="E92" s="10">
        <f t="shared" si="26"/>
        <v>210880</v>
      </c>
      <c r="F92" s="16">
        <v>61812.1</v>
      </c>
      <c r="G92" s="16">
        <v>61615.02</v>
      </c>
      <c r="H92" s="16">
        <f t="shared" si="24"/>
        <v>149067.9</v>
      </c>
    </row>
    <row r="93" spans="1:8">
      <c r="A93" s="8" t="s">
        <v>156</v>
      </c>
      <c r="B93" s="15" t="s">
        <v>35</v>
      </c>
      <c r="C93" s="16">
        <v>0</v>
      </c>
      <c r="D93" s="16">
        <v>73300</v>
      </c>
      <c r="E93" s="10">
        <f t="shared" si="26"/>
        <v>73300</v>
      </c>
      <c r="F93" s="16">
        <v>6328.94</v>
      </c>
      <c r="G93" s="16">
        <v>6328.94</v>
      </c>
      <c r="H93" s="16">
        <f t="shared" si="24"/>
        <v>66971.06</v>
      </c>
    </row>
    <row r="94" spans="1:8">
      <c r="A94" s="8" t="s">
        <v>157</v>
      </c>
      <c r="B94" s="15" t="s">
        <v>37</v>
      </c>
      <c r="C94" s="16">
        <v>0</v>
      </c>
      <c r="D94" s="16">
        <v>160000</v>
      </c>
      <c r="E94" s="10">
        <f t="shared" si="26"/>
        <v>160000</v>
      </c>
      <c r="F94" s="16">
        <v>130998.8</v>
      </c>
      <c r="G94" s="16">
        <v>130398.8</v>
      </c>
      <c r="H94" s="16">
        <f t="shared" si="24"/>
        <v>29001.199999999997</v>
      </c>
    </row>
    <row r="95" spans="1:8">
      <c r="A95" s="8" t="s">
        <v>158</v>
      </c>
      <c r="B95" s="15" t="s">
        <v>39</v>
      </c>
      <c r="C95" s="16">
        <v>0</v>
      </c>
      <c r="D95" s="16">
        <v>98900</v>
      </c>
      <c r="E95" s="10">
        <f t="shared" si="26"/>
        <v>98900</v>
      </c>
      <c r="F95" s="16">
        <v>89226.22</v>
      </c>
      <c r="G95" s="16">
        <v>62534.62</v>
      </c>
      <c r="H95" s="16">
        <f t="shared" si="24"/>
        <v>9673.7799999999988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127857</v>
      </c>
      <c r="E97" s="10">
        <f t="shared" si="26"/>
        <v>127857</v>
      </c>
      <c r="F97" s="16">
        <v>14357.9</v>
      </c>
      <c r="G97" s="16">
        <v>14357.9</v>
      </c>
      <c r="H97" s="16">
        <f t="shared" si="24"/>
        <v>113499.1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2768762.3</v>
      </c>
      <c r="E98" s="14">
        <f t="shared" si="27"/>
        <v>2768762.3</v>
      </c>
      <c r="F98" s="14">
        <f t="shared" si="27"/>
        <v>1845671.16</v>
      </c>
      <c r="G98" s="14">
        <f t="shared" si="27"/>
        <v>1662114.33</v>
      </c>
      <c r="H98" s="14">
        <f t="shared" si="24"/>
        <v>923091.1399999999</v>
      </c>
    </row>
    <row r="99" spans="1:8">
      <c r="A99" s="8" t="s">
        <v>161</v>
      </c>
      <c r="B99" s="15" t="s">
        <v>46</v>
      </c>
      <c r="C99" s="16">
        <v>0</v>
      </c>
      <c r="D99" s="16">
        <v>264722.92</v>
      </c>
      <c r="E99" s="10">
        <f t="shared" ref="E99:E107" si="28">C99+D99</f>
        <v>264722.92</v>
      </c>
      <c r="F99" s="16">
        <v>158264.46</v>
      </c>
      <c r="G99" s="16">
        <v>148388.46</v>
      </c>
      <c r="H99" s="16">
        <f t="shared" si="24"/>
        <v>106458.45999999999</v>
      </c>
    </row>
    <row r="100" spans="1:8">
      <c r="A100" s="8" t="s">
        <v>162</v>
      </c>
      <c r="B100" s="15" t="s">
        <v>48</v>
      </c>
      <c r="C100" s="16">
        <v>0</v>
      </c>
      <c r="D100" s="16">
        <v>571090</v>
      </c>
      <c r="E100" s="10">
        <f t="shared" si="28"/>
        <v>571090</v>
      </c>
      <c r="F100" s="16">
        <v>535249.04</v>
      </c>
      <c r="G100" s="16">
        <v>513789.04</v>
      </c>
      <c r="H100" s="16">
        <f t="shared" si="24"/>
        <v>35840.959999999963</v>
      </c>
    </row>
    <row r="101" spans="1:8">
      <c r="A101" s="8" t="s">
        <v>163</v>
      </c>
      <c r="B101" s="15" t="s">
        <v>50</v>
      </c>
      <c r="C101" s="16">
        <v>0</v>
      </c>
      <c r="D101" s="16">
        <v>254000</v>
      </c>
      <c r="E101" s="10">
        <f t="shared" si="28"/>
        <v>254000</v>
      </c>
      <c r="F101" s="16">
        <v>108389.93</v>
      </c>
      <c r="G101" s="16">
        <v>108173.65</v>
      </c>
      <c r="H101" s="16">
        <f t="shared" si="24"/>
        <v>145610.07</v>
      </c>
    </row>
    <row r="102" spans="1:8">
      <c r="A102" s="8" t="s">
        <v>164</v>
      </c>
      <c r="B102" s="15" t="s">
        <v>52</v>
      </c>
      <c r="C102" s="16">
        <v>0</v>
      </c>
      <c r="D102" s="16">
        <v>123000</v>
      </c>
      <c r="E102" s="10">
        <f t="shared" si="28"/>
        <v>123000</v>
      </c>
      <c r="F102" s="16">
        <v>95844.58</v>
      </c>
      <c r="G102" s="16">
        <v>95844.58</v>
      </c>
      <c r="H102" s="16">
        <f t="shared" si="24"/>
        <v>27155.42</v>
      </c>
    </row>
    <row r="103" spans="1:8">
      <c r="A103" s="8" t="s">
        <v>165</v>
      </c>
      <c r="B103" s="15" t="s">
        <v>54</v>
      </c>
      <c r="C103" s="16">
        <v>0</v>
      </c>
      <c r="D103" s="16">
        <v>604659.30000000005</v>
      </c>
      <c r="E103" s="10">
        <f t="shared" si="28"/>
        <v>604659.30000000005</v>
      </c>
      <c r="F103" s="16">
        <v>386461.16</v>
      </c>
      <c r="G103" s="16">
        <v>244736.66</v>
      </c>
      <c r="H103" s="16">
        <f t="shared" si="24"/>
        <v>218198.14000000007</v>
      </c>
    </row>
    <row r="104" spans="1:8">
      <c r="A104" s="8" t="s">
        <v>166</v>
      </c>
      <c r="B104" s="15" t="s">
        <v>56</v>
      </c>
      <c r="C104" s="16">
        <v>0</v>
      </c>
      <c r="D104" s="16">
        <v>6000</v>
      </c>
      <c r="E104" s="10">
        <f t="shared" si="28"/>
        <v>6000</v>
      </c>
      <c r="F104" s="16">
        <v>0</v>
      </c>
      <c r="G104" s="16">
        <v>0</v>
      </c>
      <c r="H104" s="16">
        <f t="shared" si="24"/>
        <v>6000</v>
      </c>
    </row>
    <row r="105" spans="1:8">
      <c r="A105" s="8" t="s">
        <v>167</v>
      </c>
      <c r="B105" s="15" t="s">
        <v>58</v>
      </c>
      <c r="C105" s="16">
        <v>0</v>
      </c>
      <c r="D105" s="16">
        <v>411056.72</v>
      </c>
      <c r="E105" s="10">
        <f t="shared" si="28"/>
        <v>411056.72</v>
      </c>
      <c r="F105" s="16">
        <v>263072.88</v>
      </c>
      <c r="G105" s="16">
        <v>262471.38</v>
      </c>
      <c r="H105" s="16">
        <f t="shared" si="24"/>
        <v>147983.83999999997</v>
      </c>
    </row>
    <row r="106" spans="1:8">
      <c r="A106" s="8" t="s">
        <v>168</v>
      </c>
      <c r="B106" s="15" t="s">
        <v>60</v>
      </c>
      <c r="C106" s="16">
        <v>0</v>
      </c>
      <c r="D106" s="16">
        <v>107100</v>
      </c>
      <c r="E106" s="10">
        <f t="shared" si="28"/>
        <v>107100</v>
      </c>
      <c r="F106" s="16">
        <v>36528.61</v>
      </c>
      <c r="G106" s="16">
        <v>34878.61</v>
      </c>
      <c r="H106" s="16">
        <f t="shared" si="24"/>
        <v>70571.39</v>
      </c>
    </row>
    <row r="107" spans="1:8">
      <c r="A107" s="8" t="s">
        <v>169</v>
      </c>
      <c r="B107" s="15" t="s">
        <v>62</v>
      </c>
      <c r="C107" s="16">
        <v>0</v>
      </c>
      <c r="D107" s="16">
        <v>427133.36</v>
      </c>
      <c r="E107" s="10">
        <f t="shared" si="28"/>
        <v>427133.36</v>
      </c>
      <c r="F107" s="16">
        <v>261860.5</v>
      </c>
      <c r="G107" s="16">
        <v>253831.95</v>
      </c>
      <c r="H107" s="16">
        <f t="shared" si="24"/>
        <v>165272.85999999999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148744</v>
      </c>
      <c r="E108" s="14">
        <f t="shared" si="29"/>
        <v>148744</v>
      </c>
      <c r="F108" s="14">
        <f t="shared" si="29"/>
        <v>148744</v>
      </c>
      <c r="G108" s="14">
        <f t="shared" si="29"/>
        <v>148744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148744</v>
      </c>
      <c r="E112" s="10">
        <f t="shared" si="30"/>
        <v>148744</v>
      </c>
      <c r="F112" s="16">
        <v>148744</v>
      </c>
      <c r="G112" s="16">
        <v>148744</v>
      </c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2606013</v>
      </c>
      <c r="E118" s="14">
        <f t="shared" si="31"/>
        <v>2606013</v>
      </c>
      <c r="F118" s="14">
        <f t="shared" si="31"/>
        <v>231644.79999999999</v>
      </c>
      <c r="G118" s="14">
        <f t="shared" si="31"/>
        <v>231644.79999999999</v>
      </c>
      <c r="H118" s="14">
        <f t="shared" si="24"/>
        <v>2374368.2000000002</v>
      </c>
    </row>
    <row r="119" spans="1:8">
      <c r="A119" s="8" t="s">
        <v>177</v>
      </c>
      <c r="B119" s="15" t="s">
        <v>82</v>
      </c>
      <c r="C119" s="16">
        <v>0</v>
      </c>
      <c r="D119" s="16">
        <v>364000</v>
      </c>
      <c r="E119" s="10">
        <f t="shared" ref="E119:E127" si="32">C119+D119</f>
        <v>364000</v>
      </c>
      <c r="F119" s="16">
        <v>231644.79999999999</v>
      </c>
      <c r="G119" s="16">
        <v>231644.79999999999</v>
      </c>
      <c r="H119" s="16">
        <f t="shared" si="24"/>
        <v>132355.20000000001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2242013</v>
      </c>
      <c r="E124" s="10">
        <f t="shared" si="32"/>
        <v>2242013</v>
      </c>
      <c r="F124" s="16">
        <v>0</v>
      </c>
      <c r="G124" s="16">
        <v>0</v>
      </c>
      <c r="H124" s="16">
        <f t="shared" si="24"/>
        <v>2242013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22798447.079999998</v>
      </c>
      <c r="D154" s="14">
        <f t="shared" ref="D154:H154" si="42">D4+D79</f>
        <v>18204032.68</v>
      </c>
      <c r="E154" s="14">
        <f t="shared" si="42"/>
        <v>41002479.759999998</v>
      </c>
      <c r="F154" s="14">
        <f t="shared" si="42"/>
        <v>31725028.649999999</v>
      </c>
      <c r="G154" s="14">
        <f t="shared" si="42"/>
        <v>31038691.050000004</v>
      </c>
      <c r="H154" s="14">
        <f t="shared" si="42"/>
        <v>9277451.1099999994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8">
      <c r="A156" s="38" t="s">
        <v>207</v>
      </c>
      <c r="B156" s="38"/>
      <c r="C156" s="38"/>
      <c r="D156" s="38"/>
      <c r="E156" s="38"/>
      <c r="F156" s="38"/>
      <c r="G156" s="38"/>
      <c r="H156" s="39"/>
    </row>
    <row r="157" spans="1:8">
      <c r="A157" s="39"/>
      <c r="B157" s="39"/>
      <c r="C157" s="39"/>
      <c r="D157" s="39"/>
      <c r="E157" s="39"/>
      <c r="F157" s="39"/>
      <c r="G157" s="39"/>
      <c r="H157" s="39"/>
    </row>
    <row r="158" spans="1:8">
      <c r="A158" s="40"/>
      <c r="B158" s="40"/>
      <c r="C158" s="39"/>
      <c r="D158" s="39"/>
      <c r="E158" s="39"/>
      <c r="F158" s="39"/>
      <c r="G158" s="41"/>
      <c r="H158" s="41"/>
    </row>
    <row r="159" spans="1:8">
      <c r="A159" s="42" t="s">
        <v>208</v>
      </c>
      <c r="B159" s="42"/>
      <c r="C159" s="39"/>
      <c r="D159" s="39"/>
      <c r="E159" s="39"/>
      <c r="F159" s="39"/>
      <c r="G159" s="43" t="s">
        <v>209</v>
      </c>
      <c r="H159" s="43"/>
    </row>
    <row r="160" spans="1:8">
      <c r="A160" s="44" t="s">
        <v>210</v>
      </c>
      <c r="B160" s="44"/>
      <c r="C160" s="39"/>
      <c r="D160" s="39"/>
      <c r="E160" s="39"/>
      <c r="F160" s="39"/>
      <c r="G160" s="45" t="s">
        <v>211</v>
      </c>
      <c r="H160" s="45"/>
    </row>
    <row r="161" spans="1:8">
      <c r="A161" s="46"/>
      <c r="B161" s="46"/>
      <c r="C161" s="39"/>
      <c r="D161" s="39"/>
      <c r="E161" s="39"/>
      <c r="F161" s="39"/>
      <c r="G161" s="39"/>
      <c r="H161" s="39"/>
    </row>
  </sheetData>
  <mergeCells count="31">
    <mergeCell ref="A160:B160"/>
    <mergeCell ref="G160:H160"/>
    <mergeCell ref="A5:B5"/>
    <mergeCell ref="A156:G156"/>
    <mergeCell ref="A158:B158"/>
    <mergeCell ref="A159:B159"/>
    <mergeCell ref="G159:H159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2018-05-29T17:01:32Z</cp:lastPrinted>
  <dcterms:created xsi:type="dcterms:W3CDTF">2018-04-26T20:59:29Z</dcterms:created>
  <dcterms:modified xsi:type="dcterms:W3CDTF">2018-05-29T17:01:41Z</dcterms:modified>
</cp:coreProperties>
</file>